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7925" yWindow="-45" windowWidth="19320" windowHeight="15990"/>
  </bookViews>
  <sheets>
    <sheet name="List1" sheetId="1" r:id="rId1"/>
  </sheets>
  <definedNames>
    <definedName name="_xlnm.Print_Area" localSheetId="0">List1!$B$2:$J$84</definedName>
  </definedNames>
  <calcPr calcId="125725"/>
</workbook>
</file>

<file path=xl/calcChain.xml><?xml version="1.0" encoding="utf-8"?>
<calcChain xmlns="http://schemas.openxmlformats.org/spreadsheetml/2006/main">
  <c r="J25" i="1"/>
  <c r="H25"/>
  <c r="J66" l="1"/>
  <c r="H66"/>
  <c r="J57" l="1"/>
  <c r="H57"/>
  <c r="J72" l="1"/>
  <c r="J63"/>
  <c r="H63"/>
  <c r="J56"/>
  <c r="H56"/>
  <c r="J50"/>
  <c r="H50"/>
  <c r="H39"/>
  <c r="J39"/>
  <c r="H40"/>
  <c r="J40"/>
  <c r="H41"/>
  <c r="J41"/>
  <c r="H42"/>
  <c r="J42"/>
  <c r="H43"/>
  <c r="J43"/>
  <c r="H44"/>
  <c r="J44"/>
  <c r="H27"/>
  <c r="H24"/>
  <c r="H23"/>
  <c r="J28"/>
  <c r="H28"/>
  <c r="J24"/>
  <c r="H38" l="1"/>
  <c r="J38"/>
  <c r="L38" l="1"/>
  <c r="J26" l="1"/>
  <c r="H26"/>
  <c r="J23"/>
  <c r="J22"/>
  <c r="H22"/>
  <c r="J16"/>
  <c r="H16"/>
  <c r="J71" l="1"/>
  <c r="H71"/>
  <c r="J70"/>
  <c r="H70"/>
  <c r="J69"/>
  <c r="H69"/>
  <c r="J68"/>
  <c r="H68"/>
  <c r="J67"/>
  <c r="H67"/>
  <c r="J52" l="1"/>
  <c r="H52"/>
  <c r="J51"/>
  <c r="H51"/>
  <c r="J65"/>
  <c r="H65"/>
  <c r="H72"/>
  <c r="J60"/>
  <c r="H60"/>
  <c r="J59"/>
  <c r="H59"/>
  <c r="J58"/>
  <c r="H58"/>
  <c r="J49"/>
  <c r="J48"/>
  <c r="J47"/>
  <c r="H49"/>
  <c r="H48"/>
  <c r="J35"/>
  <c r="H35"/>
  <c r="J34"/>
  <c r="H34"/>
  <c r="J29"/>
  <c r="H29"/>
  <c r="J18"/>
  <c r="H18"/>
  <c r="J33"/>
  <c r="H33"/>
  <c r="J27"/>
  <c r="J17"/>
  <c r="H17"/>
  <c r="J46" l="1"/>
  <c r="J64" l="1"/>
  <c r="H64"/>
  <c r="J55"/>
  <c r="H55"/>
  <c r="H62" l="1"/>
  <c r="J62"/>
  <c r="H54"/>
  <c r="J54"/>
  <c r="H47"/>
  <c r="H46" s="1"/>
  <c r="L46" s="1"/>
  <c r="H32"/>
  <c r="H31" s="1"/>
  <c r="H21"/>
  <c r="H20" s="1"/>
  <c r="L54" l="1"/>
  <c r="L62"/>
  <c r="J21"/>
  <c r="J20" s="1"/>
  <c r="L20" s="1"/>
  <c r="J15"/>
  <c r="J14" s="1"/>
  <c r="J32" l="1"/>
  <c r="J31" s="1"/>
  <c r="L31" s="1"/>
  <c r="H15"/>
  <c r="H14" s="1"/>
  <c r="H74" s="1"/>
  <c r="J74" l="1"/>
  <c r="H75"/>
  <c r="L14"/>
  <c r="J75" l="1"/>
  <c r="H76"/>
  <c r="H78" l="1"/>
  <c r="J76"/>
  <c r="H80" s="1"/>
  <c r="H79"/>
</calcChain>
</file>

<file path=xl/sharedStrings.xml><?xml version="1.0" encoding="utf-8"?>
<sst xmlns="http://schemas.openxmlformats.org/spreadsheetml/2006/main" count="171" uniqueCount="100">
  <si>
    <t>Čís. pol.</t>
  </si>
  <si>
    <t>Číselné zatřídění</t>
  </si>
  <si>
    <t>Popis položky</t>
  </si>
  <si>
    <t>Počet měr. jednotek</t>
  </si>
  <si>
    <t>Měrná jednotka</t>
  </si>
  <si>
    <t/>
  </si>
  <si>
    <t>ks</t>
  </si>
  <si>
    <t>Jednotoková cena bez DPH</t>
  </si>
  <si>
    <t>1)</t>
  </si>
  <si>
    <t>2)</t>
  </si>
  <si>
    <t>3)</t>
  </si>
  <si>
    <t>4)</t>
  </si>
  <si>
    <t>5)</t>
  </si>
  <si>
    <t>Celkem bez DPH</t>
  </si>
  <si>
    <t>DPH</t>
  </si>
  <si>
    <t>Celkem s DPH</t>
  </si>
  <si>
    <t>Celková cena bez DPH</t>
  </si>
  <si>
    <t>Komplexní pokrytí vnitřních prostor bezdrátovou sítí</t>
  </si>
  <si>
    <t>Virtualizace pracovního prostředí pedagoga</t>
  </si>
  <si>
    <t>Bezpečnostní řešení – filtrace na úrovni perimetru</t>
  </si>
  <si>
    <t>Prostředky mobilní interaktivní výuky v malých učebnách</t>
  </si>
  <si>
    <t xml:space="preserve">Pomocné zobrazení a ozvučení ve variabilní trojučebně </t>
  </si>
  <si>
    <t>Projekční AV systémy velkých učeben</t>
  </si>
  <si>
    <t>Projekční AV systém auly /tělocvičny</t>
  </si>
  <si>
    <t>instalační materiál</t>
  </si>
  <si>
    <t>instalační a propojovací materiál</t>
  </si>
  <si>
    <t>zprovoznění, nastavení, zaškolení obsluhy</t>
  </si>
  <si>
    <t>XLR/JACK 6,3 propojovací kabel 10m</t>
  </si>
  <si>
    <t>práce</t>
  </si>
  <si>
    <t>UAP-AC</t>
  </si>
  <si>
    <t>UAP-AC-Out</t>
  </si>
  <si>
    <t>instalace, zprovoznění, nastavení, zaškolení obsluhy</t>
  </si>
  <si>
    <r>
      <t xml:space="preserve">server pro management a řízení provozu
</t>
    </r>
    <r>
      <rPr>
        <sz val="7"/>
        <rFont val="Times New Roman"/>
        <family val="1"/>
        <charset val="238"/>
      </rPr>
      <t>HP DL380p Gen8 8SFF CTO, 1x E5-2650v2, 64GB RAM, 3x 300GB 15k SAS 2,5" SC ENT, 3x 1TB 7.2k SAS SFF 2,5" 6GSC ENT, SmartArray P420/1GB, 2x 460W Gold HtPlg, Inight Contol ML vč. iLO Advandced, Záruka 3 roky v místě - 4h response</t>
    </r>
  </si>
  <si>
    <t>STBM4000200</t>
  </si>
  <si>
    <r>
      <t xml:space="preserve">zálohování  - software 
</t>
    </r>
    <r>
      <rPr>
        <sz val="8"/>
        <rFont val="Times New Roman"/>
        <family val="1"/>
        <charset val="238"/>
      </rPr>
      <t>Veeam Backup Essentials Standard - 1svr, 1y support, up to 2xCPU</t>
    </r>
  </si>
  <si>
    <t>HP DL380p 2xCPU</t>
  </si>
  <si>
    <t>HP DL380p 1x CPU</t>
  </si>
  <si>
    <t>B8C95AA#AKB</t>
  </si>
  <si>
    <t>D7P92A4</t>
  </si>
  <si>
    <t>instalace systémů, zprovoznění, nastavení, zaškolení obsluhy</t>
  </si>
  <si>
    <t>bezpečnostní prvek Fortigate 100D</t>
  </si>
  <si>
    <t>FG-100D</t>
  </si>
  <si>
    <r>
      <t xml:space="preserve">podpora řešení - 5 let 24x7
</t>
    </r>
    <r>
      <rPr>
        <sz val="7"/>
        <rFont val="Times New Roman"/>
        <family val="1"/>
        <charset val="238"/>
      </rPr>
      <t>24x7 FortiCare plus NGFW, AV, Web Filtering and Antispam Services, při poruše náhradní zařízení odesíláno následující den</t>
    </r>
  </si>
  <si>
    <t>FG-100D UTM24x7-5y</t>
  </si>
  <si>
    <t>IW AL POSUV  Mobile</t>
  </si>
  <si>
    <t>ELPSP02</t>
  </si>
  <si>
    <t>V11H452040LW</t>
  </si>
  <si>
    <r>
      <t xml:space="preserve">interaktivní projektor včetně držáku Epson EB-485Wi
</t>
    </r>
    <r>
      <rPr>
        <sz val="8"/>
        <rFont val="Times New Roman"/>
        <family val="1"/>
        <charset val="238"/>
      </rPr>
      <t>záruka na HW 2 roky, záruka na lampu 3 roky nebo 3000 hodin</t>
    </r>
  </si>
  <si>
    <t>UE55F6400</t>
  </si>
  <si>
    <t>07535-BLK</t>
  </si>
  <si>
    <t>CS-1600</t>
  </si>
  <si>
    <t>AV-1600</t>
  </si>
  <si>
    <t xml:space="preserve">V11H582040 </t>
  </si>
  <si>
    <r>
      <t xml:space="preserve">výkonový zesilovač se směšovačem
</t>
    </r>
    <r>
      <rPr>
        <sz val="8"/>
        <rFont val="Times New Roman"/>
        <family val="1"/>
        <charset val="238"/>
      </rPr>
      <t>Vision AV-1600, záruka 2 roky</t>
    </r>
  </si>
  <si>
    <r>
      <t xml:space="preserve">reproduktory vestavné do podhledu, </t>
    </r>
    <r>
      <rPr>
        <sz val="8"/>
        <rFont val="Times New Roman"/>
        <family val="1"/>
        <charset val="238"/>
      </rPr>
      <t>uzavřené, dvoupásmové, pasivní Vision CS-1600 /pár/, záruka 2 roky</t>
    </r>
  </si>
  <si>
    <r>
      <t xml:space="preserve">držák monitoru výklopný, dvouramenný, sklopný
</t>
    </r>
    <r>
      <rPr>
        <sz val="8"/>
        <rFont val="Times New Roman"/>
        <family val="1"/>
        <charset val="238"/>
      </rPr>
      <t>4W LCD 40-65” dvouramenný otočný sklopný BLK, nosnost 75kg, záruka 20 let</t>
    </r>
  </si>
  <si>
    <r>
      <t xml:space="preserve">monitor (TV) 55" </t>
    </r>
    <r>
      <rPr>
        <sz val="10"/>
        <rFont val="Times New Roman"/>
        <family val="1"/>
        <charset val="238"/>
      </rPr>
      <t>Samsung UE55F6400, záruka 2 roky</t>
    </r>
  </si>
  <si>
    <r>
      <t xml:space="preserve">stojan pojezdový, </t>
    </r>
    <r>
      <rPr>
        <sz val="8"/>
        <rFont val="Times New Roman"/>
        <family val="1"/>
        <charset val="238"/>
      </rPr>
      <t>výškově stavitelný, sklopné rameno, s uchycením reproduktorů po stranách
IW AL POSUV  Mobile, záruka 2 roky</t>
    </r>
  </si>
  <si>
    <r>
      <t>školní tabule,</t>
    </r>
    <r>
      <rPr>
        <sz val="10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magnetická, bílá, keramický povrch, antireflexní, rozměr 194x120, poměr stran 16:10. záruka 2 roky</t>
    </r>
  </si>
  <si>
    <r>
      <t xml:space="preserve">aktivní reproduktory Epson Active Speakers
</t>
    </r>
    <r>
      <rPr>
        <sz val="8"/>
        <rFont val="Times New Roman"/>
        <family val="1"/>
        <charset val="238"/>
      </rPr>
      <t>záruka 2 roky</t>
    </r>
  </si>
  <si>
    <r>
      <t xml:space="preserve">monitor dohledového systému HP Z27i
</t>
    </r>
    <r>
      <rPr>
        <sz val="8"/>
        <rFont val="Times New Roman"/>
        <family val="1"/>
        <charset val="238"/>
      </rPr>
      <t>záruka 3 roky na místě výměnným způsobem</t>
    </r>
  </si>
  <si>
    <r>
      <t xml:space="preserve">tenký klient
</t>
    </r>
    <r>
      <rPr>
        <sz val="7"/>
        <rFont val="Times New Roman"/>
        <family val="1"/>
        <charset val="238"/>
      </rPr>
      <t>HP t610 AMD Dual-Core T56N 1.65 GHz, WES7E, 16GB F / 4GB R
záruka 3 roky</t>
    </r>
  </si>
  <si>
    <r>
      <t xml:space="preserve">zálohování SEAGATE Business Storage 
</t>
    </r>
    <r>
      <rPr>
        <sz val="8"/>
        <rFont val="Times New Roman"/>
        <family val="1"/>
        <charset val="238"/>
      </rPr>
      <t>4TB, NAS, LAN, USB 3.0 host, záruka 2 roky</t>
    </r>
  </si>
  <si>
    <r>
      <t xml:space="preserve">server pro virtualizaci
</t>
    </r>
    <r>
      <rPr>
        <sz val="7"/>
        <rFont val="Times New Roman"/>
        <family val="1"/>
        <charset val="238"/>
      </rPr>
      <t xml:space="preserve">HP DL380p Gen8 8SFF CTO, 2x E5-2650v2, 128GB RAM, 6x 300GB 15k SAS 2,5" SC ENT, 6x 1TB 7.2k SAS SFF 2,5" 6GSC ENT, SmartArray P420/1GB, 2x 460W Gold HtPlg, Inight Contol ML vč. iLO Advandced, HP ProLiant HW Support - 3 roky servisní podpora ProActive 24x7/4h odezva, HW záruka 3 roky v místě-response 4h </t>
    </r>
  </si>
  <si>
    <r>
      <t xml:space="preserve">AP interní
</t>
    </r>
    <r>
      <rPr>
        <sz val="7"/>
        <rFont val="Times New Roman"/>
        <family val="1"/>
        <charset val="238"/>
      </rPr>
      <t>UBNT UniFi AP Professional, MIMO 2,4GHz/5GHz, Normy 802.11a/b/g/n/ac
záruka 2 roky</t>
    </r>
  </si>
  <si>
    <r>
      <t xml:space="preserve">AP externí
</t>
    </r>
    <r>
      <rPr>
        <sz val="7"/>
        <rFont val="Times New Roman"/>
        <family val="1"/>
        <charset val="238"/>
      </rPr>
      <t>UBNT UniFi AP AC Outdoor, MIMO 2,4GHz/5GHz, Normy 802.11a/b/g/n/ac
záruka 2 roky</t>
    </r>
  </si>
  <si>
    <r>
      <t xml:space="preserve">projektor 3000 lm barevný výstup EPSON EB-955W
</t>
    </r>
    <r>
      <rPr>
        <sz val="8"/>
        <rFont val="Times New Roman"/>
        <family val="1"/>
        <charset val="238"/>
      </rPr>
      <t>záruka 2 roky, lampa 3 roky nebo 3000 hod</t>
    </r>
  </si>
  <si>
    <t>V11H474040</t>
  </si>
  <si>
    <r>
      <t xml:space="preserve">kabeláž </t>
    </r>
    <r>
      <rPr>
        <sz val="10"/>
        <rFont val="Times New Roman"/>
        <family val="1"/>
        <charset val="238"/>
      </rPr>
      <t>(VGA redukce, prodloužení, USB, Ethernet)</t>
    </r>
  </si>
  <si>
    <t>V11H510040</t>
  </si>
  <si>
    <r>
      <t xml:space="preserve">projektor 6500 lm barevný výstup EPSON EB-G6250W
</t>
    </r>
    <r>
      <rPr>
        <sz val="8"/>
        <rFont val="Times New Roman"/>
        <family val="1"/>
        <charset val="238"/>
      </rPr>
      <t>záruka 2 roky</t>
    </r>
  </si>
  <si>
    <r>
      <t>plátno 500x500 cm pro zpětnou projekci, motorové, DO,</t>
    </r>
    <r>
      <rPr>
        <b/>
        <sz val="7"/>
        <rFont val="Times New Roman"/>
        <family val="1"/>
        <charset val="238"/>
      </rPr>
      <t xml:space="preserve"> </t>
    </r>
    <r>
      <rPr>
        <sz val="7"/>
        <rFont val="Times New Roman"/>
        <family val="1"/>
        <charset val="238"/>
      </rPr>
      <t>přikotvení v podlaze, Reflecta Motor UltraTŔearprojection, záruka 2 roky</t>
    </r>
  </si>
  <si>
    <r>
      <t xml:space="preserve">ochranná klec plátna
</t>
    </r>
    <r>
      <rPr>
        <sz val="7"/>
        <rFont val="Times New Roman"/>
        <family val="1"/>
        <charset val="238"/>
      </rPr>
      <t xml:space="preserve">nosný ocelový profil, příhradová konstrukce - segmentová, výplně síť, kotvení stropem, povrchová úprava - bílý komaxit. </t>
    </r>
  </si>
  <si>
    <t>Reflecta Motor UltraR 500x500</t>
  </si>
  <si>
    <t>BC-1200A</t>
  </si>
  <si>
    <t>xenyx 1204</t>
  </si>
  <si>
    <r>
      <t xml:space="preserve">set bezdrátovývh mikrofonů včetně přijímače 
</t>
    </r>
    <r>
      <rPr>
        <sz val="7"/>
        <rFont val="Times New Roman"/>
        <family val="1"/>
        <charset val="238"/>
      </rPr>
      <t>MBC 900 + MBC 800T bezdrátový mikrofon diverzitní klopový + náhlavní + ruční , záruka min 12 měsíců</t>
    </r>
  </si>
  <si>
    <r>
      <t xml:space="preserve">mixážní pult Behringer Xenyx 1204
</t>
    </r>
    <r>
      <rPr>
        <sz val="7"/>
        <rFont val="Times New Roman"/>
        <family val="1"/>
        <charset val="238"/>
      </rPr>
      <t>záruka min 12 měsíců</t>
    </r>
  </si>
  <si>
    <t>instalační, kotvicí a propojovací materiál</t>
  </si>
  <si>
    <t>stropní držáky - zaměření</t>
  </si>
  <si>
    <t>Veem Backup Essential Standard</t>
  </si>
  <si>
    <t>RMA-42-L61-CAX-A1
RAX-MS-X81-X1
RAB-PD-X07-A1
RAB-UP-850-H4</t>
  </si>
  <si>
    <r>
      <t xml:space="preserve">datový rozvaděč - kompletní
</t>
    </r>
    <r>
      <rPr>
        <sz val="8"/>
        <rFont val="Times New Roman"/>
        <family val="1"/>
        <charset val="238"/>
      </rPr>
      <t>Triton 42U, 600x1000, perfotované přední i zadní dveře, pojezdová kolečka, napájecí panel s ochranou, 2x police 1U s podpěrou, montážní příslušenství</t>
    </r>
  </si>
  <si>
    <r>
      <t xml:space="preserve">reproduktorové soustavy, </t>
    </r>
    <r>
      <rPr>
        <sz val="8"/>
        <rFont val="Times New Roman"/>
        <family val="1"/>
        <charset val="238"/>
      </rPr>
      <t>aktivní, dvoupásmové, s dálkovým ovládáním, včetně držáků, s napájením, min 12W - Vision SP-1200p alternativně AV-1000 apd.</t>
    </r>
  </si>
  <si>
    <t>SP-1200p alt. AV-1000..</t>
  </si>
  <si>
    <r>
      <t xml:space="preserve">projektor 4200 lm barevný výstup EPSON EB-1940W
</t>
    </r>
    <r>
      <rPr>
        <sz val="8"/>
        <rFont val="Times New Roman"/>
        <family val="1"/>
        <charset val="238"/>
      </rPr>
      <t>záruka 2 roky, lampa 3 roky nebo 3000 hod</t>
    </r>
  </si>
  <si>
    <r>
      <t xml:space="preserve">reproduktorová soustava - aktivní, </t>
    </r>
    <r>
      <rPr>
        <sz val="7"/>
        <rFont val="Times New Roman"/>
        <family val="1"/>
        <charset val="238"/>
      </rPr>
      <t>300/500W, max 121dB, 415x620x391mm, 23kg, záruka min 12 měsíců, Dexon BC-1200A</t>
    </r>
  </si>
  <si>
    <r>
      <t xml:space="preserve">stojan pro reproduktorovou soustavu - trojnožka
</t>
    </r>
    <r>
      <rPr>
        <sz val="7"/>
        <rFont val="Times New Roman"/>
        <family val="1"/>
        <charset val="238"/>
      </rPr>
      <t>35 mm, základna Ø 120 mm, výška 110 – 190cm</t>
    </r>
  </si>
  <si>
    <t xml:space="preserve">MBC 900 + MBC 800T bezdrátový mikrofon diverzitní klopový + náhlavní + ruční </t>
  </si>
  <si>
    <t>7)</t>
  </si>
  <si>
    <t>6)</t>
  </si>
  <si>
    <t>Veřejná zakázka: „Doplnění AV technologií, včetně serverového a síťového řešení pro Gymnázium J.K.Tyla v Hradci Králové“</t>
  </si>
  <si>
    <t>Místo dodání: Gymnázium J.K. Tyla, Tylovo nábřeží 682, 500 02 Hradec Králové</t>
  </si>
  <si>
    <t>Detailní specifikace všech položek, které musí být splněny, jsou specifikovány v "Technické specifikaci", která je nedílnou součástí tohoto výkazu výměr.</t>
  </si>
  <si>
    <t>Výkaz výměr - Příloha č. 2 zadávací dokumentace</t>
  </si>
  <si>
    <t>Cena celkem s DPH</t>
  </si>
  <si>
    <t>Cena celkem bez DPH</t>
  </si>
  <si>
    <t>Zadavatel:           Královéhradecký kraj</t>
  </si>
  <si>
    <t>Příloha č. 2 - výkaz výměr</t>
  </si>
  <si>
    <t>výrobek/materiál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</si>
</sst>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24">
    <font>
      <sz val="10"/>
      <name val="Arial"/>
      <charset val="238"/>
    </font>
    <font>
      <b/>
      <sz val="11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18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u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4" fontId="2" fillId="0" borderId="0" xfId="0" applyNumberFormat="1" applyFont="1" applyFill="1" applyBorder="1" applyAlignment="1"/>
    <xf numFmtId="0" fontId="2" fillId="0" borderId="1" xfId="0" applyFont="1" applyFill="1" applyBorder="1"/>
    <xf numFmtId="4" fontId="2" fillId="0" borderId="1" xfId="0" applyNumberFormat="1" applyFont="1" applyFill="1" applyBorder="1" applyAlignment="1"/>
    <xf numFmtId="4" fontId="2" fillId="0" borderId="3" xfId="0" applyNumberFormat="1" applyFont="1" applyFill="1" applyBorder="1" applyAlignment="1"/>
    <xf numFmtId="0" fontId="3" fillId="0" borderId="4" xfId="0" applyNumberFormat="1" applyFont="1" applyBorder="1" applyAlignment="1">
      <alignment horizontal="left" vertical="top" wrapText="1"/>
    </xf>
    <xf numFmtId="3" fontId="2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" fontId="2" fillId="0" borderId="0" xfId="0" applyNumberFormat="1" applyFont="1" applyAlignment="1"/>
    <xf numFmtId="0" fontId="2" fillId="0" borderId="0" xfId="0" applyFont="1" applyFill="1" applyBorder="1" applyAlignment="1">
      <alignment vertical="center"/>
    </xf>
    <xf numFmtId="0" fontId="4" fillId="0" borderId="0" xfId="0" applyFont="1"/>
    <xf numFmtId="0" fontId="5" fillId="0" borderId="0" xfId="0" applyFont="1"/>
    <xf numFmtId="4" fontId="2" fillId="0" borderId="5" xfId="0" applyNumberFormat="1" applyFont="1" applyFill="1" applyBorder="1" applyAlignment="1"/>
    <xf numFmtId="4" fontId="2" fillId="0" borderId="6" xfId="0" applyNumberFormat="1" applyFont="1" applyFill="1" applyBorder="1" applyAlignment="1"/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49" fontId="2" fillId="0" borderId="12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4" fontId="2" fillId="0" borderId="0" xfId="0" applyNumberFormat="1" applyFont="1" applyBorder="1" applyAlignment="1"/>
    <xf numFmtId="0" fontId="2" fillId="0" borderId="1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4" fontId="2" fillId="0" borderId="17" xfId="0" applyNumberFormat="1" applyFont="1" applyBorder="1" applyAlignment="1"/>
    <xf numFmtId="4" fontId="2" fillId="0" borderId="18" xfId="0" applyNumberFormat="1" applyFont="1" applyBorder="1" applyAlignment="1"/>
    <xf numFmtId="0" fontId="8" fillId="0" borderId="0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0" fontId="9" fillId="0" borderId="0" xfId="0" applyFont="1" applyBorder="1"/>
    <xf numFmtId="4" fontId="9" fillId="0" borderId="0" xfId="0" applyNumberFormat="1" applyFont="1" applyBorder="1" applyAlignment="1"/>
    <xf numFmtId="4" fontId="9" fillId="0" borderId="5" xfId="0" applyNumberFormat="1" applyFont="1" applyFill="1" applyBorder="1" applyAlignment="1"/>
    <xf numFmtId="164" fontId="2" fillId="0" borderId="4" xfId="0" applyNumberFormat="1" applyFont="1" applyBorder="1" applyAlignment="1">
      <alignment wrapText="1"/>
    </xf>
    <xf numFmtId="164" fontId="2" fillId="0" borderId="20" xfId="0" applyNumberFormat="1" applyFont="1" applyBorder="1" applyAlignment="1">
      <alignment wrapText="1"/>
    </xf>
    <xf numFmtId="164" fontId="2" fillId="0" borderId="21" xfId="0" applyNumberFormat="1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64" fontId="2" fillId="0" borderId="0" xfId="0" applyNumberFormat="1" applyFont="1" applyBorder="1" applyAlignment="1"/>
    <xf numFmtId="164" fontId="2" fillId="0" borderId="3" xfId="0" applyNumberFormat="1" applyFont="1" applyBorder="1" applyAlignment="1"/>
    <xf numFmtId="164" fontId="1" fillId="0" borderId="22" xfId="0" applyNumberFormat="1" applyFont="1" applyFill="1" applyBorder="1" applyAlignment="1">
      <alignment vertical="center"/>
    </xf>
    <xf numFmtId="0" fontId="13" fillId="2" borderId="19" xfId="0" applyFont="1" applyFill="1" applyBorder="1"/>
    <xf numFmtId="164" fontId="13" fillId="2" borderId="19" xfId="0" applyNumberFormat="1" applyFont="1" applyFill="1" applyBorder="1" applyAlignment="1"/>
    <xf numFmtId="0" fontId="13" fillId="2" borderId="5" xfId="0" applyFont="1" applyFill="1" applyBorder="1"/>
    <xf numFmtId="164" fontId="13" fillId="2" borderId="5" xfId="0" applyNumberFormat="1" applyFont="1" applyFill="1" applyBorder="1" applyAlignment="1"/>
    <xf numFmtId="0" fontId="12" fillId="2" borderId="23" xfId="0" applyFont="1" applyFill="1" applyBorder="1" applyAlignment="1">
      <alignment horizontal="right"/>
    </xf>
    <xf numFmtId="9" fontId="12" fillId="2" borderId="0" xfId="1" applyFont="1" applyFill="1" applyBorder="1" applyAlignment="1">
      <alignment horizontal="center"/>
    </xf>
    <xf numFmtId="164" fontId="12" fillId="2" borderId="0" xfId="0" applyNumberFormat="1" applyFont="1" applyFill="1" applyBorder="1" applyAlignment="1"/>
    <xf numFmtId="4" fontId="14" fillId="0" borderId="24" xfId="0" applyNumberFormat="1" applyFont="1" applyBorder="1" applyAlignment="1">
      <alignment horizontal="left"/>
    </xf>
    <xf numFmtId="0" fontId="14" fillId="0" borderId="22" xfId="0" applyFont="1" applyBorder="1"/>
    <xf numFmtId="164" fontId="14" fillId="0" borderId="22" xfId="0" applyNumberFormat="1" applyFont="1" applyBorder="1"/>
    <xf numFmtId="164" fontId="14" fillId="0" borderId="22" xfId="0" applyNumberFormat="1" applyFont="1" applyBorder="1" applyAlignment="1">
      <alignment horizontal="center"/>
    </xf>
    <xf numFmtId="0" fontId="14" fillId="0" borderId="24" xfId="0" applyFont="1" applyBorder="1"/>
    <xf numFmtId="164" fontId="14" fillId="0" borderId="22" xfId="0" applyNumberFormat="1" applyFont="1" applyBorder="1" applyAlignment="1"/>
    <xf numFmtId="0" fontId="13" fillId="2" borderId="25" xfId="0" applyFont="1" applyFill="1" applyBorder="1" applyAlignment="1">
      <alignment horizontal="left" indent="2"/>
    </xf>
    <xf numFmtId="0" fontId="13" fillId="2" borderId="26" xfId="0" applyFont="1" applyFill="1" applyBorder="1" applyAlignment="1">
      <alignment horizontal="left" indent="2"/>
    </xf>
    <xf numFmtId="0" fontId="11" fillId="0" borderId="0" xfId="0" applyFont="1" applyFill="1" applyBorder="1" applyAlignment="1">
      <alignment horizontal="left" vertical="center"/>
    </xf>
    <xf numFmtId="0" fontId="14" fillId="0" borderId="24" xfId="0" applyFont="1" applyBorder="1" applyAlignment="1">
      <alignment horizontal="right"/>
    </xf>
    <xf numFmtId="9" fontId="14" fillId="0" borderId="22" xfId="1" applyFont="1" applyBorder="1" applyAlignment="1">
      <alignment horizontal="center"/>
    </xf>
    <xf numFmtId="0" fontId="15" fillId="0" borderId="27" xfId="0" applyFont="1" applyFill="1" applyBorder="1" applyAlignment="1">
      <alignment vertical="center" wrapText="1"/>
    </xf>
    <xf numFmtId="0" fontId="15" fillId="0" borderId="29" xfId="0" applyFont="1" applyFill="1" applyBorder="1" applyAlignment="1">
      <alignment vertical="center" wrapText="1"/>
    </xf>
    <xf numFmtId="164" fontId="1" fillId="0" borderId="30" xfId="0" applyNumberFormat="1" applyFont="1" applyFill="1" applyBorder="1" applyAlignment="1">
      <alignment vertical="center"/>
    </xf>
    <xf numFmtId="164" fontId="14" fillId="0" borderId="30" xfId="0" applyNumberFormat="1" applyFont="1" applyBorder="1" applyAlignment="1"/>
    <xf numFmtId="164" fontId="2" fillId="0" borderId="33" xfId="0" applyNumberFormat="1" applyFont="1" applyBorder="1" applyAlignment="1">
      <alignment wrapText="1"/>
    </xf>
    <xf numFmtId="49" fontId="2" fillId="0" borderId="34" xfId="0" applyNumberFormat="1" applyFont="1" applyBorder="1" applyAlignment="1">
      <alignment horizontal="center" vertical="top" wrapText="1"/>
    </xf>
    <xf numFmtId="0" fontId="3" fillId="0" borderId="35" xfId="0" applyNumberFormat="1" applyFont="1" applyBorder="1" applyAlignment="1">
      <alignment horizontal="left" vertical="top" wrapText="1"/>
    </xf>
    <xf numFmtId="3" fontId="2" fillId="0" borderId="35" xfId="0" applyNumberFormat="1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164" fontId="2" fillId="0" borderId="35" xfId="0" applyNumberFormat="1" applyFont="1" applyBorder="1" applyAlignment="1">
      <alignment wrapText="1"/>
    </xf>
    <xf numFmtId="164" fontId="2" fillId="0" borderId="36" xfId="0" applyNumberFormat="1" applyFont="1" applyBorder="1" applyAlignment="1">
      <alignment wrapText="1"/>
    </xf>
    <xf numFmtId="164" fontId="2" fillId="0" borderId="37" xfId="0" applyNumberFormat="1" applyFont="1" applyBorder="1" applyAlignment="1">
      <alignment wrapText="1"/>
    </xf>
    <xf numFmtId="164" fontId="2" fillId="0" borderId="38" xfId="0" applyNumberFormat="1" applyFont="1" applyBorder="1" applyAlignment="1">
      <alignment wrapText="1"/>
    </xf>
    <xf numFmtId="164" fontId="1" fillId="2" borderId="22" xfId="0" applyNumberFormat="1" applyFont="1" applyFill="1" applyBorder="1" applyAlignment="1">
      <alignment vertical="center" wrapText="1"/>
    </xf>
    <xf numFmtId="164" fontId="2" fillId="2" borderId="22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64" fontId="16" fillId="2" borderId="22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NumberFormat="1" applyFont="1" applyBorder="1" applyAlignment="1">
      <alignment horizontal="left" vertical="top" wrapText="1"/>
    </xf>
    <xf numFmtId="3" fontId="2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wrapText="1"/>
    </xf>
    <xf numFmtId="0" fontId="1" fillId="2" borderId="40" xfId="0" applyFont="1" applyFill="1" applyBorder="1" applyAlignment="1">
      <alignment horizontal="center" vertical="center" wrapText="1"/>
    </xf>
    <xf numFmtId="164" fontId="1" fillId="2" borderId="30" xfId="0" applyNumberFormat="1" applyFont="1" applyFill="1" applyBorder="1" applyAlignment="1">
      <alignment vertical="center" wrapText="1"/>
    </xf>
    <xf numFmtId="49" fontId="2" fillId="0" borderId="10" xfId="0" applyNumberFormat="1" applyFont="1" applyBorder="1" applyAlignment="1">
      <alignment horizontal="center" vertical="top" wrapText="1"/>
    </xf>
    <xf numFmtId="0" fontId="16" fillId="2" borderId="40" xfId="0" applyFont="1" applyFill="1" applyBorder="1" applyAlignment="1">
      <alignment horizontal="center" vertical="center" wrapText="1"/>
    </xf>
    <xf numFmtId="164" fontId="16" fillId="2" borderId="30" xfId="0" applyNumberFormat="1" applyFont="1" applyFill="1" applyBorder="1" applyAlignment="1">
      <alignment vertical="center" wrapText="1"/>
    </xf>
    <xf numFmtId="49" fontId="2" fillId="0" borderId="41" xfId="0" applyNumberFormat="1" applyFont="1" applyBorder="1" applyAlignment="1">
      <alignment horizontal="center" vertical="top" wrapText="1"/>
    </xf>
    <xf numFmtId="0" fontId="3" fillId="0" borderId="42" xfId="0" applyNumberFormat="1" applyFont="1" applyBorder="1" applyAlignment="1">
      <alignment horizontal="left" vertical="top" wrapText="1"/>
    </xf>
    <xf numFmtId="3" fontId="2" fillId="0" borderId="42" xfId="0" applyNumberFormat="1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49" fontId="2" fillId="0" borderId="43" xfId="0" applyNumberFormat="1" applyFont="1" applyBorder="1" applyAlignment="1">
      <alignment horizontal="center" vertical="top" wrapText="1"/>
    </xf>
    <xf numFmtId="0" fontId="3" fillId="0" borderId="44" xfId="0" applyNumberFormat="1" applyFont="1" applyBorder="1" applyAlignment="1">
      <alignment horizontal="left" vertical="top" wrapText="1"/>
    </xf>
    <xf numFmtId="3" fontId="2" fillId="0" borderId="44" xfId="0" applyNumberFormat="1" applyFont="1" applyBorder="1" applyAlignment="1">
      <alignment horizontal="center" wrapText="1"/>
    </xf>
    <xf numFmtId="0" fontId="2" fillId="0" borderId="44" xfId="0" applyFont="1" applyBorder="1" applyAlignment="1">
      <alignment horizontal="center" wrapText="1"/>
    </xf>
    <xf numFmtId="164" fontId="2" fillId="0" borderId="44" xfId="0" applyNumberFormat="1" applyFont="1" applyBorder="1" applyAlignment="1">
      <alignment wrapText="1"/>
    </xf>
    <xf numFmtId="164" fontId="2" fillId="0" borderId="45" xfId="0" applyNumberFormat="1" applyFont="1" applyBorder="1" applyAlignment="1">
      <alignment wrapText="1"/>
    </xf>
    <xf numFmtId="164" fontId="2" fillId="0" borderId="46" xfId="0" applyNumberFormat="1" applyFont="1" applyBorder="1" applyAlignment="1">
      <alignment wrapText="1"/>
    </xf>
    <xf numFmtId="0" fontId="17" fillId="0" borderId="0" xfId="0" applyFont="1" applyBorder="1"/>
    <xf numFmtId="9" fontId="2" fillId="0" borderId="0" xfId="1" applyFont="1" applyAlignment="1"/>
    <xf numFmtId="164" fontId="4" fillId="0" borderId="0" xfId="0" applyNumberFormat="1" applyFont="1"/>
    <xf numFmtId="164" fontId="2" fillId="0" borderId="42" xfId="0" applyNumberFormat="1" applyFont="1" applyBorder="1" applyAlignment="1">
      <alignment wrapText="1"/>
    </xf>
    <xf numFmtId="164" fontId="2" fillId="0" borderId="17" xfId="0" applyNumberFormat="1" applyFont="1" applyBorder="1" applyAlignment="1">
      <alignment wrapText="1"/>
    </xf>
    <xf numFmtId="164" fontId="2" fillId="0" borderId="18" xfId="0" applyNumberFormat="1" applyFont="1" applyBorder="1" applyAlignment="1">
      <alignment wrapText="1"/>
    </xf>
    <xf numFmtId="164" fontId="2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49" fontId="6" fillId="0" borderId="35" xfId="0" applyNumberFormat="1" applyFont="1" applyBorder="1" applyAlignment="1">
      <alignment horizontal="left" vertical="top"/>
    </xf>
    <xf numFmtId="49" fontId="23" fillId="0" borderId="35" xfId="0" applyNumberFormat="1" applyFont="1" applyBorder="1" applyAlignment="1">
      <alignment horizontal="left" vertical="top"/>
    </xf>
    <xf numFmtId="49" fontId="23" fillId="0" borderId="4" xfId="0" applyNumberFormat="1" applyFont="1" applyBorder="1" applyAlignment="1">
      <alignment horizontal="left" vertical="top"/>
    </xf>
    <xf numFmtId="49" fontId="23" fillId="0" borderId="42" xfId="0" applyNumberFormat="1" applyFont="1" applyBorder="1" applyAlignment="1">
      <alignment horizontal="left" vertical="top"/>
    </xf>
    <xf numFmtId="49" fontId="23" fillId="0" borderId="44" xfId="0" applyNumberFormat="1" applyFont="1" applyBorder="1" applyAlignment="1">
      <alignment horizontal="left" vertical="top"/>
    </xf>
    <xf numFmtId="0" fontId="6" fillId="0" borderId="1" xfId="0" applyFont="1" applyFill="1" applyBorder="1" applyAlignment="1">
      <alignment horizontal="left"/>
    </xf>
    <xf numFmtId="0" fontId="21" fillId="0" borderId="5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22" fillId="0" borderId="28" xfId="0" applyFont="1" applyFill="1" applyBorder="1" applyAlignment="1">
      <alignment horizontal="left" vertical="center" wrapText="1"/>
    </xf>
    <xf numFmtId="0" fontId="21" fillId="2" borderId="22" xfId="0" applyFont="1" applyFill="1" applyBorder="1" applyAlignment="1">
      <alignment horizontal="left" vertical="center"/>
    </xf>
    <xf numFmtId="49" fontId="23" fillId="0" borderId="0" xfId="0" applyNumberFormat="1" applyFont="1" applyBorder="1" applyAlignment="1">
      <alignment horizontal="left" vertical="top"/>
    </xf>
    <xf numFmtId="49" fontId="6" fillId="0" borderId="0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0" fontId="18" fillId="2" borderId="22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4" xfId="0" applyNumberFormat="1" applyFont="1" applyBorder="1" applyAlignment="1">
      <alignment horizontal="left" vertical="top" wrapText="1"/>
    </xf>
    <xf numFmtId="49" fontId="2" fillId="0" borderId="9" xfId="0" applyNumberFormat="1" applyFont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49" fontId="23" fillId="0" borderId="35" xfId="0" applyNumberFormat="1" applyFont="1" applyBorder="1" applyAlignment="1">
      <alignment horizontal="left" vertical="top" wrapText="1"/>
    </xf>
    <xf numFmtId="0" fontId="16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164" fontId="16" fillId="0" borderId="22" xfId="0" applyNumberFormat="1" applyFont="1" applyBorder="1" applyAlignment="1"/>
    <xf numFmtId="164" fontId="16" fillId="0" borderId="30" xfId="0" applyNumberFormat="1" applyFont="1" applyBorder="1" applyAlignment="1"/>
    <xf numFmtId="4" fontId="12" fillId="0" borderId="2" xfId="0" applyNumberFormat="1" applyFont="1" applyFill="1" applyBorder="1" applyAlignment="1"/>
    <xf numFmtId="164" fontId="13" fillId="2" borderId="5" xfId="0" applyNumberFormat="1" applyFont="1" applyFill="1" applyBorder="1" applyAlignment="1">
      <alignment horizontal="right" indent="3"/>
    </xf>
    <xf numFmtId="164" fontId="13" fillId="2" borderId="6" xfId="0" applyNumberFormat="1" applyFont="1" applyFill="1" applyBorder="1" applyAlignment="1">
      <alignment horizontal="right" indent="3"/>
    </xf>
    <xf numFmtId="0" fontId="16" fillId="2" borderId="22" xfId="0" applyNumberFormat="1" applyFont="1" applyFill="1" applyBorder="1" applyAlignment="1">
      <alignment horizontal="left" vertical="center" wrapText="1"/>
    </xf>
    <xf numFmtId="0" fontId="1" fillId="2" borderId="22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center"/>
    </xf>
    <xf numFmtId="164" fontId="13" fillId="2" borderId="19" xfId="0" applyNumberFormat="1" applyFont="1" applyFill="1" applyBorder="1" applyAlignment="1">
      <alignment horizontal="right" indent="3"/>
    </xf>
    <xf numFmtId="164" fontId="13" fillId="2" borderId="31" xfId="0" applyNumberFormat="1" applyFont="1" applyFill="1" applyBorder="1" applyAlignment="1">
      <alignment horizontal="right" indent="3"/>
    </xf>
    <xf numFmtId="164" fontId="12" fillId="2" borderId="0" xfId="0" applyNumberFormat="1" applyFont="1" applyFill="1" applyBorder="1" applyAlignment="1">
      <alignment horizontal="right" indent="3"/>
    </xf>
    <xf numFmtId="164" fontId="12" fillId="2" borderId="3" xfId="0" applyNumberFormat="1" applyFont="1" applyFill="1" applyBorder="1" applyAlignment="1">
      <alignment horizontal="right" indent="3"/>
    </xf>
    <xf numFmtId="4" fontId="3" fillId="0" borderId="24" xfId="0" applyNumberFormat="1" applyFont="1" applyFill="1" applyBorder="1" applyAlignment="1">
      <alignment horizontal="center"/>
    </xf>
    <xf numFmtId="4" fontId="3" fillId="0" borderId="30" xfId="0" applyNumberFormat="1" applyFont="1" applyFill="1" applyBorder="1" applyAlignment="1">
      <alignment horizontal="center"/>
    </xf>
    <xf numFmtId="0" fontId="8" fillId="0" borderId="32" xfId="0" applyFont="1" applyFill="1" applyBorder="1" applyAlignment="1">
      <alignment horizontal="left" vertical="center"/>
    </xf>
    <xf numFmtId="4" fontId="3" fillId="0" borderId="22" xfId="0" applyNumberFormat="1" applyFont="1" applyFill="1" applyBorder="1" applyAlignment="1">
      <alignment horizontal="center"/>
    </xf>
    <xf numFmtId="0" fontId="9" fillId="0" borderId="39" xfId="0" applyFont="1" applyFill="1" applyBorder="1" applyAlignment="1">
      <alignment horizontal="left" vertical="center" wrapText="1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6"/>
  <sheetViews>
    <sheetView tabSelected="1" zoomScaleNormal="100" workbookViewId="0">
      <selection activeCell="G12" sqref="G12"/>
    </sheetView>
  </sheetViews>
  <sheetFormatPr defaultColWidth="8.85546875" defaultRowHeight="12.75" outlineLevelCol="1"/>
  <cols>
    <col min="1" max="1" width="5.5703125" style="1" customWidth="1"/>
    <col min="2" max="2" width="5.7109375" style="23" customWidth="1" outlineLevel="1"/>
    <col min="3" max="3" width="17.140625" style="128" customWidth="1" outlineLevel="1"/>
    <col min="4" max="4" width="44" style="1" customWidth="1" outlineLevel="1"/>
    <col min="5" max="5" width="9.42578125" style="1" customWidth="1" outlineLevel="1"/>
    <col min="6" max="6" width="8.140625" style="1" customWidth="1" outlineLevel="1"/>
    <col min="7" max="7" width="13.28515625" style="10" customWidth="1" outlineLevel="1"/>
    <col min="8" max="8" width="14.7109375" style="10" customWidth="1"/>
    <col min="9" max="9" width="13.28515625" style="10" customWidth="1" outlineLevel="1"/>
    <col min="10" max="10" width="14.7109375" style="10" customWidth="1"/>
    <col min="11" max="11" width="8.85546875" style="1"/>
    <col min="12" max="12" width="9.140625" style="1" bestFit="1" customWidth="1"/>
    <col min="13" max="16384" width="8.85546875" style="1"/>
  </cols>
  <sheetData>
    <row r="1" spans="2:12" ht="5.25" customHeight="1" thickBot="1"/>
    <row r="2" spans="2:12" ht="10.35" customHeight="1">
      <c r="B2" s="18"/>
      <c r="C2" s="117"/>
      <c r="D2" s="4"/>
      <c r="E2" s="4"/>
      <c r="F2" s="4"/>
      <c r="G2" s="5"/>
      <c r="H2" s="5"/>
      <c r="I2" s="142" t="s">
        <v>98</v>
      </c>
      <c r="J2" s="142"/>
    </row>
    <row r="3" spans="2:12" ht="24" customHeight="1">
      <c r="B3" s="19"/>
      <c r="C3" s="139" t="s">
        <v>91</v>
      </c>
      <c r="D3" s="63"/>
      <c r="E3" s="24"/>
      <c r="F3" s="11"/>
      <c r="G3" s="30"/>
      <c r="H3" s="30"/>
      <c r="I3" s="3"/>
      <c r="J3" s="6"/>
    </row>
    <row r="4" spans="2:12" ht="18" customHeight="1">
      <c r="B4" s="19"/>
      <c r="C4" s="138" t="s">
        <v>97</v>
      </c>
      <c r="D4" s="36"/>
      <c r="E4" s="38"/>
      <c r="F4" s="28"/>
      <c r="G4" s="39"/>
      <c r="H4" s="29"/>
      <c r="I4" s="3"/>
      <c r="J4" s="6"/>
    </row>
    <row r="5" spans="2:12" ht="18" customHeight="1">
      <c r="B5" s="19"/>
      <c r="C5" s="139" t="s">
        <v>94</v>
      </c>
      <c r="D5" s="36"/>
      <c r="E5" s="38"/>
      <c r="F5" s="28"/>
      <c r="G5" s="39"/>
      <c r="H5" s="29"/>
      <c r="I5" s="3"/>
      <c r="J5" s="6"/>
    </row>
    <row r="6" spans="2:12" ht="18" customHeight="1">
      <c r="B6" s="19"/>
      <c r="C6" s="138" t="s">
        <v>92</v>
      </c>
      <c r="D6" s="36"/>
      <c r="E6" s="38"/>
      <c r="F6" s="28"/>
      <c r="G6" s="39"/>
      <c r="H6" s="29"/>
      <c r="I6" s="3"/>
      <c r="J6" s="6"/>
    </row>
    <row r="7" spans="2:12" ht="18" customHeight="1">
      <c r="B7" s="19"/>
      <c r="C7" s="138"/>
      <c r="D7" s="36"/>
      <c r="E7" s="38"/>
      <c r="F7" s="28"/>
      <c r="G7" s="39"/>
      <c r="H7" s="29"/>
      <c r="I7" s="3"/>
      <c r="J7" s="6"/>
    </row>
    <row r="8" spans="2:12" ht="18" customHeight="1">
      <c r="B8" s="19"/>
      <c r="C8" s="139"/>
      <c r="D8" s="36"/>
      <c r="E8" s="104"/>
      <c r="F8" s="28"/>
      <c r="G8" s="39"/>
      <c r="H8" s="29"/>
      <c r="I8" s="3"/>
      <c r="J8" s="6"/>
    </row>
    <row r="9" spans="2:12" ht="18" customHeight="1">
      <c r="B9" s="19"/>
      <c r="C9" s="111"/>
      <c r="D9" s="36"/>
      <c r="E9" s="38"/>
      <c r="F9" s="28"/>
      <c r="G9" s="39"/>
      <c r="H9" s="29"/>
      <c r="I9" s="3"/>
      <c r="J9" s="6"/>
    </row>
    <row r="10" spans="2:12" ht="18" customHeight="1">
      <c r="B10" s="20"/>
      <c r="C10" s="118"/>
      <c r="D10" s="37"/>
      <c r="E10" s="37"/>
      <c r="F10" s="37"/>
      <c r="G10" s="40"/>
      <c r="H10" s="14"/>
      <c r="I10" s="14"/>
      <c r="J10" s="15"/>
    </row>
    <row r="11" spans="2:12" ht="16.5" customHeight="1">
      <c r="B11" s="21"/>
      <c r="C11" s="154"/>
      <c r="D11" s="154"/>
      <c r="E11" s="2"/>
      <c r="F11" s="2"/>
      <c r="G11" s="152" t="s">
        <v>99</v>
      </c>
      <c r="H11" s="155"/>
      <c r="I11" s="152" t="s">
        <v>28</v>
      </c>
      <c r="J11" s="153"/>
    </row>
    <row r="12" spans="2:12" ht="30" customHeight="1">
      <c r="B12" s="16" t="s">
        <v>0</v>
      </c>
      <c r="C12" s="119" t="s">
        <v>1</v>
      </c>
      <c r="D12" s="17" t="s">
        <v>2</v>
      </c>
      <c r="E12" s="17" t="s">
        <v>3</v>
      </c>
      <c r="F12" s="17" t="s">
        <v>4</v>
      </c>
      <c r="G12" s="25" t="s">
        <v>7</v>
      </c>
      <c r="H12" s="26" t="s">
        <v>16</v>
      </c>
      <c r="I12" s="25" t="s">
        <v>7</v>
      </c>
      <c r="J12" s="27" t="s">
        <v>16</v>
      </c>
    </row>
    <row r="13" spans="2:12" ht="35.25" customHeight="1">
      <c r="B13" s="66"/>
      <c r="C13" s="120"/>
      <c r="D13" s="156" t="s">
        <v>93</v>
      </c>
      <c r="E13" s="156"/>
      <c r="F13" s="156"/>
      <c r="G13" s="156"/>
      <c r="H13" s="156"/>
      <c r="I13" s="156"/>
      <c r="J13" s="67"/>
    </row>
    <row r="14" spans="2:12" s="81" customFormat="1" ht="21" customHeight="1">
      <c r="B14" s="88" t="s">
        <v>8</v>
      </c>
      <c r="C14" s="121"/>
      <c r="D14" s="146" t="s">
        <v>17</v>
      </c>
      <c r="E14" s="146"/>
      <c r="F14" s="146"/>
      <c r="G14" s="146"/>
      <c r="H14" s="79">
        <f>SUM(H15:H19)</f>
        <v>0</v>
      </c>
      <c r="I14" s="80"/>
      <c r="J14" s="89">
        <f>SUM(J15:J19)</f>
        <v>0</v>
      </c>
      <c r="L14" s="110">
        <f>J14+H14</f>
        <v>0</v>
      </c>
    </row>
    <row r="15" spans="2:12" ht="33.75" customHeight="1">
      <c r="B15" s="71"/>
      <c r="C15" s="112" t="s">
        <v>29</v>
      </c>
      <c r="D15" s="72" t="s">
        <v>64</v>
      </c>
      <c r="E15" s="73">
        <v>21</v>
      </c>
      <c r="F15" s="74" t="s">
        <v>6</v>
      </c>
      <c r="G15" s="75"/>
      <c r="H15" s="76">
        <f>E15*G15</f>
        <v>0</v>
      </c>
      <c r="I15" s="75"/>
      <c r="J15" s="77">
        <f t="shared" ref="J15" si="0">E15*I15</f>
        <v>0</v>
      </c>
    </row>
    <row r="16" spans="2:12" ht="33" customHeight="1">
      <c r="B16" s="71"/>
      <c r="C16" s="113" t="s">
        <v>30</v>
      </c>
      <c r="D16" s="72" t="s">
        <v>65</v>
      </c>
      <c r="E16" s="73">
        <v>1</v>
      </c>
      <c r="F16" s="74" t="s">
        <v>6</v>
      </c>
      <c r="G16" s="75"/>
      <c r="H16" s="76">
        <f>E16*G16</f>
        <v>0</v>
      </c>
      <c r="I16" s="75"/>
      <c r="J16" s="77">
        <f t="shared" ref="J16" si="1">E16*I16</f>
        <v>0</v>
      </c>
    </row>
    <row r="17" spans="2:12" ht="15" customHeight="1">
      <c r="B17" s="22"/>
      <c r="C17" s="114" t="s">
        <v>5</v>
      </c>
      <c r="D17" s="7" t="s">
        <v>24</v>
      </c>
      <c r="E17" s="8">
        <v>22</v>
      </c>
      <c r="F17" s="9" t="s">
        <v>6</v>
      </c>
      <c r="G17" s="41"/>
      <c r="H17" s="42">
        <f t="shared" ref="H17" si="2">E17*G17</f>
        <v>0</v>
      </c>
      <c r="I17" s="41"/>
      <c r="J17" s="43">
        <f t="shared" ref="J17" si="3">E17*I17</f>
        <v>0</v>
      </c>
    </row>
    <row r="18" spans="2:12" ht="15" customHeight="1" thickBot="1">
      <c r="B18" s="93"/>
      <c r="C18" s="115" t="s">
        <v>5</v>
      </c>
      <c r="D18" s="94" t="s">
        <v>31</v>
      </c>
      <c r="E18" s="95">
        <v>22</v>
      </c>
      <c r="F18" s="96" t="s">
        <v>6</v>
      </c>
      <c r="G18" s="107"/>
      <c r="H18" s="108">
        <f t="shared" ref="H18" si="4">E18*G18</f>
        <v>0</v>
      </c>
      <c r="I18" s="107"/>
      <c r="J18" s="109">
        <f t="shared" ref="J18" si="5">E18*I18</f>
        <v>0</v>
      </c>
    </row>
    <row r="19" spans="2:12" ht="15" customHeight="1">
      <c r="B19" s="90"/>
      <c r="C19" s="122"/>
      <c r="D19" s="84"/>
      <c r="E19" s="85"/>
      <c r="F19" s="86"/>
      <c r="G19" s="87"/>
      <c r="H19" s="87"/>
      <c r="I19" s="87"/>
      <c r="J19" s="44"/>
    </row>
    <row r="20" spans="2:12" s="81" customFormat="1" ht="21" customHeight="1">
      <c r="B20" s="88" t="s">
        <v>9</v>
      </c>
      <c r="C20" s="121"/>
      <c r="D20" s="146" t="s">
        <v>18</v>
      </c>
      <c r="E20" s="146"/>
      <c r="F20" s="146"/>
      <c r="G20" s="146"/>
      <c r="H20" s="79">
        <f>SUM(H21:H30)</f>
        <v>0</v>
      </c>
      <c r="I20" s="79"/>
      <c r="J20" s="89">
        <f>SUM(J21:J30)</f>
        <v>0</v>
      </c>
      <c r="L20" s="110">
        <f>J20+H20</f>
        <v>0</v>
      </c>
    </row>
    <row r="21" spans="2:12" ht="66" customHeight="1">
      <c r="B21" s="71"/>
      <c r="C21" s="113" t="s">
        <v>35</v>
      </c>
      <c r="D21" s="72" t="s">
        <v>63</v>
      </c>
      <c r="E21" s="73">
        <v>1</v>
      </c>
      <c r="F21" s="74" t="s">
        <v>6</v>
      </c>
      <c r="G21" s="75"/>
      <c r="H21" s="76">
        <f t="shared" ref="H21" si="6">E21*G21</f>
        <v>0</v>
      </c>
      <c r="I21" s="75"/>
      <c r="J21" s="77">
        <f t="shared" ref="J21" si="7">E21*I21</f>
        <v>0</v>
      </c>
    </row>
    <row r="22" spans="2:12" ht="57" customHeight="1">
      <c r="B22" s="71"/>
      <c r="C22" s="113" t="s">
        <v>36</v>
      </c>
      <c r="D22" s="72" t="s">
        <v>32</v>
      </c>
      <c r="E22" s="73">
        <v>1</v>
      </c>
      <c r="F22" s="74" t="s">
        <v>6</v>
      </c>
      <c r="G22" s="75"/>
      <c r="H22" s="76">
        <f t="shared" ref="H22:H27" si="8">E22*G22</f>
        <v>0</v>
      </c>
      <c r="I22" s="75"/>
      <c r="J22" s="77">
        <f t="shared" ref="J22" si="9">E22*I22</f>
        <v>0</v>
      </c>
    </row>
    <row r="23" spans="2:12" ht="25.5" customHeight="1">
      <c r="B23" s="71"/>
      <c r="C23" s="113" t="s">
        <v>33</v>
      </c>
      <c r="D23" s="72" t="s">
        <v>62</v>
      </c>
      <c r="E23" s="73">
        <v>1</v>
      </c>
      <c r="F23" s="74" t="s">
        <v>6</v>
      </c>
      <c r="G23" s="75"/>
      <c r="H23" s="76">
        <f t="shared" si="8"/>
        <v>0</v>
      </c>
      <c r="I23" s="75"/>
      <c r="J23" s="77">
        <f t="shared" ref="J23" si="10">E23*I23</f>
        <v>0</v>
      </c>
    </row>
    <row r="24" spans="2:12" ht="35.25" customHeight="1">
      <c r="B24" s="71"/>
      <c r="C24" s="137" t="s">
        <v>80</v>
      </c>
      <c r="D24" s="72" t="s">
        <v>34</v>
      </c>
      <c r="E24" s="73">
        <v>1</v>
      </c>
      <c r="F24" s="74" t="s">
        <v>6</v>
      </c>
      <c r="G24" s="75"/>
      <c r="H24" s="76">
        <f t="shared" si="8"/>
        <v>0</v>
      </c>
      <c r="I24" s="75"/>
      <c r="J24" s="77">
        <f t="shared" ref="J24" si="11">E24*I24</f>
        <v>0</v>
      </c>
    </row>
    <row r="25" spans="2:12" ht="50.25" customHeight="1">
      <c r="B25" s="71"/>
      <c r="C25" s="137" t="s">
        <v>81</v>
      </c>
      <c r="D25" s="72" t="s">
        <v>82</v>
      </c>
      <c r="E25" s="73">
        <v>1</v>
      </c>
      <c r="F25" s="74" t="s">
        <v>6</v>
      </c>
      <c r="G25" s="75"/>
      <c r="H25" s="76">
        <f t="shared" ref="H25" si="12">E25*G25</f>
        <v>0</v>
      </c>
      <c r="I25" s="75"/>
      <c r="J25" s="77">
        <f t="shared" ref="J25" si="13">E25*I25</f>
        <v>0</v>
      </c>
    </row>
    <row r="26" spans="2:12" ht="36" customHeight="1">
      <c r="B26" s="71"/>
      <c r="C26" s="113" t="s">
        <v>37</v>
      </c>
      <c r="D26" s="72" t="s">
        <v>61</v>
      </c>
      <c r="E26" s="73">
        <v>3</v>
      </c>
      <c r="F26" s="74" t="s">
        <v>6</v>
      </c>
      <c r="G26" s="75"/>
      <c r="H26" s="76">
        <f t="shared" ref="H26" si="14">E26*G26</f>
        <v>0</v>
      </c>
      <c r="I26" s="75"/>
      <c r="J26" s="77">
        <f t="shared" ref="J26" si="15">E26*I26</f>
        <v>0</v>
      </c>
    </row>
    <row r="27" spans="2:12" ht="24.75" customHeight="1">
      <c r="B27" s="71"/>
      <c r="C27" s="113" t="s">
        <v>38</v>
      </c>
      <c r="D27" s="72" t="s">
        <v>60</v>
      </c>
      <c r="E27" s="73">
        <v>1</v>
      </c>
      <c r="F27" s="74" t="s">
        <v>6</v>
      </c>
      <c r="G27" s="75"/>
      <c r="H27" s="76">
        <f t="shared" si="8"/>
        <v>0</v>
      </c>
      <c r="I27" s="75"/>
      <c r="J27" s="77">
        <f t="shared" ref="J27" si="16">E27*I27</f>
        <v>0</v>
      </c>
    </row>
    <row r="28" spans="2:12" ht="15" customHeight="1">
      <c r="B28" s="71"/>
      <c r="C28" s="113"/>
      <c r="D28" s="72" t="s">
        <v>25</v>
      </c>
      <c r="E28" s="73">
        <v>3</v>
      </c>
      <c r="F28" s="74" t="s">
        <v>6</v>
      </c>
      <c r="G28" s="75"/>
      <c r="H28" s="76">
        <f t="shared" ref="H28" si="17">E28*G28</f>
        <v>0</v>
      </c>
      <c r="I28" s="75"/>
      <c r="J28" s="77">
        <f t="shared" ref="J28" si="18">E28*I28</f>
        <v>0</v>
      </c>
    </row>
    <row r="29" spans="2:12" ht="15" customHeight="1" thickBot="1">
      <c r="B29" s="97"/>
      <c r="C29" s="116" t="s">
        <v>5</v>
      </c>
      <c r="D29" s="98" t="s">
        <v>39</v>
      </c>
      <c r="E29" s="99">
        <v>1</v>
      </c>
      <c r="F29" s="100" t="s">
        <v>6</v>
      </c>
      <c r="G29" s="101"/>
      <c r="H29" s="102">
        <f t="shared" ref="H29" si="19">E29*G29</f>
        <v>0</v>
      </c>
      <c r="I29" s="101"/>
      <c r="J29" s="103">
        <f t="shared" ref="J29" si="20">E29*I29</f>
        <v>0</v>
      </c>
    </row>
    <row r="30" spans="2:12" ht="15" customHeight="1">
      <c r="B30" s="90"/>
      <c r="C30" s="122"/>
      <c r="D30" s="84"/>
      <c r="E30" s="85"/>
      <c r="F30" s="86"/>
      <c r="G30" s="87"/>
      <c r="H30" s="87"/>
      <c r="I30" s="87"/>
      <c r="J30" s="44"/>
    </row>
    <row r="31" spans="2:12" s="81" customFormat="1" ht="21" customHeight="1">
      <c r="B31" s="88" t="s">
        <v>10</v>
      </c>
      <c r="C31" s="121"/>
      <c r="D31" s="146" t="s">
        <v>19</v>
      </c>
      <c r="E31" s="146"/>
      <c r="F31" s="146"/>
      <c r="G31" s="79"/>
      <c r="H31" s="79">
        <f>SUM(H32:H36)</f>
        <v>0</v>
      </c>
      <c r="I31" s="79"/>
      <c r="J31" s="89">
        <f>SUM(J32:J36)</f>
        <v>0</v>
      </c>
      <c r="L31" s="110">
        <f>J31+H31</f>
        <v>0</v>
      </c>
    </row>
    <row r="32" spans="2:12" ht="15" customHeight="1">
      <c r="B32" s="71"/>
      <c r="C32" s="113" t="s">
        <v>41</v>
      </c>
      <c r="D32" s="72" t="s">
        <v>40</v>
      </c>
      <c r="E32" s="73">
        <v>1</v>
      </c>
      <c r="F32" s="74" t="s">
        <v>6</v>
      </c>
      <c r="G32" s="75"/>
      <c r="H32" s="76">
        <f>E32*G32</f>
        <v>0</v>
      </c>
      <c r="I32" s="75"/>
      <c r="J32" s="77">
        <f>E32*I32</f>
        <v>0</v>
      </c>
    </row>
    <row r="33" spans="2:12" ht="35.25" customHeight="1">
      <c r="B33" s="71"/>
      <c r="C33" s="113" t="s">
        <v>43</v>
      </c>
      <c r="D33" s="72" t="s">
        <v>42</v>
      </c>
      <c r="E33" s="73">
        <v>1</v>
      </c>
      <c r="F33" s="74" t="s">
        <v>6</v>
      </c>
      <c r="G33" s="75"/>
      <c r="H33" s="76">
        <f t="shared" ref="H33" si="21">E33*G33</f>
        <v>0</v>
      </c>
      <c r="I33" s="75"/>
      <c r="J33" s="77">
        <f t="shared" ref="J33" si="22">E33*I33</f>
        <v>0</v>
      </c>
    </row>
    <row r="34" spans="2:12" ht="15" customHeight="1">
      <c r="B34" s="71"/>
      <c r="C34" s="113" t="s">
        <v>5</v>
      </c>
      <c r="D34" s="72" t="s">
        <v>25</v>
      </c>
      <c r="E34" s="73">
        <v>1</v>
      </c>
      <c r="F34" s="74" t="s">
        <v>6</v>
      </c>
      <c r="G34" s="75"/>
      <c r="H34" s="76">
        <f t="shared" ref="H34:H35" si="23">E34*G34</f>
        <v>0</v>
      </c>
      <c r="I34" s="75"/>
      <c r="J34" s="77">
        <f t="shared" ref="J34:J35" si="24">E34*I34</f>
        <v>0</v>
      </c>
    </row>
    <row r="35" spans="2:12" ht="15" customHeight="1" thickBot="1">
      <c r="B35" s="97"/>
      <c r="C35" s="116" t="s">
        <v>5</v>
      </c>
      <c r="D35" s="98" t="s">
        <v>26</v>
      </c>
      <c r="E35" s="99">
        <v>1</v>
      </c>
      <c r="F35" s="100" t="s">
        <v>6</v>
      </c>
      <c r="G35" s="101"/>
      <c r="H35" s="102">
        <f t="shared" si="23"/>
        <v>0</v>
      </c>
      <c r="I35" s="101"/>
      <c r="J35" s="103">
        <f t="shared" si="24"/>
        <v>0</v>
      </c>
    </row>
    <row r="36" spans="2:12" ht="15" customHeight="1">
      <c r="B36" s="90"/>
      <c r="C36" s="122"/>
      <c r="D36" s="84"/>
      <c r="E36" s="85"/>
      <c r="F36" s="86"/>
      <c r="G36" s="87"/>
      <c r="H36" s="87"/>
      <c r="I36" s="87"/>
      <c r="J36" s="44"/>
    </row>
    <row r="37" spans="2:12" s="13" customFormat="1" ht="17.45" customHeight="1">
      <c r="B37" s="90"/>
      <c r="C37" s="123"/>
      <c r="D37" s="84"/>
      <c r="E37" s="85"/>
      <c r="F37" s="86"/>
      <c r="G37" s="87"/>
      <c r="H37" s="87"/>
      <c r="I37" s="87"/>
      <c r="J37" s="44"/>
    </row>
    <row r="38" spans="2:12" s="81" customFormat="1" ht="21" customHeight="1">
      <c r="B38" s="88" t="s">
        <v>11</v>
      </c>
      <c r="C38" s="121"/>
      <c r="D38" s="146" t="s">
        <v>20</v>
      </c>
      <c r="E38" s="146"/>
      <c r="F38" s="146"/>
      <c r="G38" s="79"/>
      <c r="H38" s="79">
        <f>SUM(H39:H45)</f>
        <v>0</v>
      </c>
      <c r="I38" s="79"/>
      <c r="J38" s="89">
        <f>SUM(J39:J45)</f>
        <v>0</v>
      </c>
      <c r="L38" s="110">
        <f>J38+H38</f>
        <v>0</v>
      </c>
    </row>
    <row r="39" spans="2:12" s="12" customFormat="1" ht="28.5" customHeight="1">
      <c r="B39" s="71"/>
      <c r="C39" s="112" t="s">
        <v>46</v>
      </c>
      <c r="D39" s="72" t="s">
        <v>47</v>
      </c>
      <c r="E39" s="73">
        <v>4</v>
      </c>
      <c r="F39" s="74" t="s">
        <v>6</v>
      </c>
      <c r="G39" s="76"/>
      <c r="H39" s="78">
        <f t="shared" ref="H39:H44" si="25">E39*G39</f>
        <v>0</v>
      </c>
      <c r="I39" s="75"/>
      <c r="J39" s="77">
        <f t="shared" ref="J39:J44" si="26">E39*I39</f>
        <v>0</v>
      </c>
    </row>
    <row r="40" spans="2:12" s="12" customFormat="1" ht="27" customHeight="1">
      <c r="B40" s="22"/>
      <c r="C40" s="124" t="s">
        <v>45</v>
      </c>
      <c r="D40" s="7" t="s">
        <v>59</v>
      </c>
      <c r="E40" s="8">
        <v>4</v>
      </c>
      <c r="F40" s="9" t="s">
        <v>6</v>
      </c>
      <c r="G40" s="42"/>
      <c r="H40" s="70">
        <f t="shared" si="25"/>
        <v>0</v>
      </c>
      <c r="I40" s="41"/>
      <c r="J40" s="43">
        <f t="shared" si="26"/>
        <v>0</v>
      </c>
    </row>
    <row r="41" spans="2:12" s="12" customFormat="1" ht="26.25" customHeight="1">
      <c r="B41" s="22"/>
      <c r="C41" s="124" t="s">
        <v>5</v>
      </c>
      <c r="D41" s="7" t="s">
        <v>58</v>
      </c>
      <c r="E41" s="8">
        <v>4</v>
      </c>
      <c r="F41" s="9" t="s">
        <v>6</v>
      </c>
      <c r="G41" s="42"/>
      <c r="H41" s="70">
        <f t="shared" si="25"/>
        <v>0</v>
      </c>
      <c r="I41" s="41"/>
      <c r="J41" s="43">
        <f t="shared" si="26"/>
        <v>0</v>
      </c>
    </row>
    <row r="42" spans="2:12" s="12" customFormat="1" ht="37.5" customHeight="1">
      <c r="B42" s="22"/>
      <c r="C42" s="124" t="s">
        <v>44</v>
      </c>
      <c r="D42" s="7" t="s">
        <v>57</v>
      </c>
      <c r="E42" s="8">
        <v>4</v>
      </c>
      <c r="F42" s="9" t="s">
        <v>6</v>
      </c>
      <c r="G42" s="42"/>
      <c r="H42" s="70">
        <f t="shared" ref="H42" si="27">E42*G42</f>
        <v>0</v>
      </c>
      <c r="I42" s="41"/>
      <c r="J42" s="43">
        <f t="shared" ref="J42" si="28">E42*I42</f>
        <v>0</v>
      </c>
    </row>
    <row r="43" spans="2:12" s="12" customFormat="1" ht="15" customHeight="1">
      <c r="B43" s="22"/>
      <c r="C43" s="124" t="s">
        <v>5</v>
      </c>
      <c r="D43" s="7" t="s">
        <v>25</v>
      </c>
      <c r="E43" s="8">
        <v>4</v>
      </c>
      <c r="F43" s="9" t="s">
        <v>6</v>
      </c>
      <c r="G43" s="42"/>
      <c r="H43" s="70">
        <f t="shared" si="25"/>
        <v>0</v>
      </c>
      <c r="I43" s="41"/>
      <c r="J43" s="43">
        <f t="shared" si="26"/>
        <v>0</v>
      </c>
    </row>
    <row r="44" spans="2:12" ht="15" customHeight="1" thickBot="1">
      <c r="B44" s="97"/>
      <c r="C44" s="116" t="s">
        <v>5</v>
      </c>
      <c r="D44" s="98" t="s">
        <v>31</v>
      </c>
      <c r="E44" s="99">
        <v>4</v>
      </c>
      <c r="F44" s="100" t="s">
        <v>6</v>
      </c>
      <c r="G44" s="101"/>
      <c r="H44" s="102">
        <f t="shared" si="25"/>
        <v>0</v>
      </c>
      <c r="I44" s="101"/>
      <c r="J44" s="103">
        <f t="shared" si="26"/>
        <v>0</v>
      </c>
    </row>
    <row r="45" spans="2:12" ht="15" customHeight="1">
      <c r="B45" s="90"/>
      <c r="C45" s="122"/>
      <c r="D45" s="84"/>
      <c r="E45" s="85"/>
      <c r="F45" s="86"/>
      <c r="G45" s="87"/>
      <c r="H45" s="87"/>
      <c r="I45" s="87"/>
      <c r="J45" s="44"/>
    </row>
    <row r="46" spans="2:12" s="81" customFormat="1" ht="21" customHeight="1">
      <c r="B46" s="88" t="s">
        <v>12</v>
      </c>
      <c r="C46" s="121"/>
      <c r="D46" s="146" t="s">
        <v>21</v>
      </c>
      <c r="E46" s="146"/>
      <c r="F46" s="146"/>
      <c r="G46" s="146"/>
      <c r="H46" s="79">
        <f>SUM(H47:H53)</f>
        <v>0</v>
      </c>
      <c r="I46" s="79"/>
      <c r="J46" s="89">
        <f>SUM(J47:J53)</f>
        <v>0</v>
      </c>
      <c r="L46" s="110">
        <f>J46+H46</f>
        <v>0</v>
      </c>
    </row>
    <row r="47" spans="2:12" ht="15" customHeight="1">
      <c r="B47" s="71"/>
      <c r="C47" s="113" t="s">
        <v>48</v>
      </c>
      <c r="D47" s="72" t="s">
        <v>56</v>
      </c>
      <c r="E47" s="73">
        <v>1</v>
      </c>
      <c r="F47" s="74" t="s">
        <v>6</v>
      </c>
      <c r="G47" s="75"/>
      <c r="H47" s="76">
        <f>E47*G47</f>
        <v>0</v>
      </c>
      <c r="I47" s="75"/>
      <c r="J47" s="77">
        <f t="shared" ref="J47:J52" si="29">E47*I47</f>
        <v>0</v>
      </c>
    </row>
    <row r="48" spans="2:12" ht="37.5" customHeight="1">
      <c r="B48" s="71"/>
      <c r="C48" s="113" t="s">
        <v>49</v>
      </c>
      <c r="D48" s="72" t="s">
        <v>55</v>
      </c>
      <c r="E48" s="73">
        <v>1</v>
      </c>
      <c r="F48" s="74" t="s">
        <v>6</v>
      </c>
      <c r="G48" s="75"/>
      <c r="H48" s="76">
        <f t="shared" ref="H48:H52" si="30">E48*G48</f>
        <v>0</v>
      </c>
      <c r="I48" s="75"/>
      <c r="J48" s="77">
        <f t="shared" si="29"/>
        <v>0</v>
      </c>
    </row>
    <row r="49" spans="2:12" ht="30" customHeight="1">
      <c r="B49" s="71"/>
      <c r="C49" s="113" t="s">
        <v>50</v>
      </c>
      <c r="D49" s="72" t="s">
        <v>54</v>
      </c>
      <c r="E49" s="73">
        <v>2</v>
      </c>
      <c r="F49" s="74" t="s">
        <v>6</v>
      </c>
      <c r="G49" s="75"/>
      <c r="H49" s="76">
        <f t="shared" si="30"/>
        <v>0</v>
      </c>
      <c r="I49" s="75"/>
      <c r="J49" s="77">
        <f t="shared" si="29"/>
        <v>0</v>
      </c>
    </row>
    <row r="50" spans="2:12" ht="25.5" customHeight="1">
      <c r="B50" s="71"/>
      <c r="C50" s="113" t="s">
        <v>51</v>
      </c>
      <c r="D50" s="72" t="s">
        <v>53</v>
      </c>
      <c r="E50" s="73">
        <v>1</v>
      </c>
      <c r="F50" s="74" t="s">
        <v>6</v>
      </c>
      <c r="G50" s="75"/>
      <c r="H50" s="76">
        <f t="shared" ref="H50" si="31">E50*G50</f>
        <v>0</v>
      </c>
      <c r="I50" s="75"/>
      <c r="J50" s="77">
        <f t="shared" ref="J50" si="32">E50*I50</f>
        <v>0</v>
      </c>
    </row>
    <row r="51" spans="2:12" s="12" customFormat="1" ht="15" customHeight="1">
      <c r="B51" s="22"/>
      <c r="C51" s="124" t="s">
        <v>5</v>
      </c>
      <c r="D51" s="7" t="s">
        <v>25</v>
      </c>
      <c r="E51" s="8">
        <v>1</v>
      </c>
      <c r="F51" s="9" t="s">
        <v>6</v>
      </c>
      <c r="G51" s="42"/>
      <c r="H51" s="70">
        <f t="shared" si="30"/>
        <v>0</v>
      </c>
      <c r="I51" s="41"/>
      <c r="J51" s="43">
        <f t="shared" si="29"/>
        <v>0</v>
      </c>
    </row>
    <row r="52" spans="2:12" ht="15" customHeight="1" thickBot="1">
      <c r="B52" s="97"/>
      <c r="C52" s="116" t="s">
        <v>5</v>
      </c>
      <c r="D52" s="98" t="s">
        <v>31</v>
      </c>
      <c r="E52" s="99">
        <v>1</v>
      </c>
      <c r="F52" s="100" t="s">
        <v>6</v>
      </c>
      <c r="G52" s="101"/>
      <c r="H52" s="102">
        <f t="shared" si="30"/>
        <v>0</v>
      </c>
      <c r="I52" s="101"/>
      <c r="J52" s="103">
        <f t="shared" si="29"/>
        <v>0</v>
      </c>
    </row>
    <row r="53" spans="2:12" ht="15" customHeight="1">
      <c r="B53" s="90"/>
      <c r="C53" s="122"/>
      <c r="D53" s="84"/>
      <c r="E53" s="85"/>
      <c r="F53" s="86"/>
      <c r="G53" s="87"/>
      <c r="H53" s="87"/>
      <c r="I53" s="87"/>
      <c r="J53" s="44"/>
    </row>
    <row r="54" spans="2:12" s="83" customFormat="1" ht="21" customHeight="1">
      <c r="B54" s="91" t="s">
        <v>90</v>
      </c>
      <c r="C54" s="125"/>
      <c r="D54" s="145" t="s">
        <v>22</v>
      </c>
      <c r="E54" s="145"/>
      <c r="F54" s="145"/>
      <c r="G54" s="82"/>
      <c r="H54" s="82">
        <f>SUM(H55:H60)</f>
        <v>0</v>
      </c>
      <c r="I54" s="82"/>
      <c r="J54" s="92">
        <f>SUM(J55:J60)</f>
        <v>0</v>
      </c>
      <c r="L54" s="110">
        <f>J54+H54</f>
        <v>0</v>
      </c>
    </row>
    <row r="55" spans="2:12" s="12" customFormat="1" ht="24.75" customHeight="1">
      <c r="B55" s="71"/>
      <c r="C55" s="112" t="s">
        <v>52</v>
      </c>
      <c r="D55" s="72" t="s">
        <v>66</v>
      </c>
      <c r="E55" s="73">
        <v>25</v>
      </c>
      <c r="F55" s="74" t="s">
        <v>6</v>
      </c>
      <c r="G55" s="76"/>
      <c r="H55" s="78">
        <f t="shared" ref="H55:H60" si="33">E55*G55</f>
        <v>0</v>
      </c>
      <c r="I55" s="75"/>
      <c r="J55" s="77">
        <f t="shared" ref="J55:J60" si="34">E55*I55</f>
        <v>0</v>
      </c>
    </row>
    <row r="56" spans="2:12" s="12" customFormat="1" ht="24.75" customHeight="1">
      <c r="B56" s="71"/>
      <c r="C56" s="112" t="s">
        <v>67</v>
      </c>
      <c r="D56" s="72" t="s">
        <v>85</v>
      </c>
      <c r="E56" s="73">
        <v>5</v>
      </c>
      <c r="F56" s="74" t="s">
        <v>6</v>
      </c>
      <c r="G56" s="76"/>
      <c r="H56" s="78">
        <f t="shared" ref="H56:H57" si="35">E56*G56</f>
        <v>0</v>
      </c>
      <c r="I56" s="75"/>
      <c r="J56" s="77">
        <f t="shared" ref="J56:J57" si="36">E56*I56</f>
        <v>0</v>
      </c>
    </row>
    <row r="57" spans="2:12" ht="36" customHeight="1">
      <c r="B57" s="71"/>
      <c r="C57" s="113" t="s">
        <v>84</v>
      </c>
      <c r="D57" s="72" t="s">
        <v>83</v>
      </c>
      <c r="E57" s="73">
        <v>25</v>
      </c>
      <c r="F57" s="74" t="s">
        <v>6</v>
      </c>
      <c r="G57" s="75"/>
      <c r="H57" s="76">
        <f t="shared" si="35"/>
        <v>0</v>
      </c>
      <c r="I57" s="75"/>
      <c r="J57" s="77">
        <f t="shared" si="36"/>
        <v>0</v>
      </c>
    </row>
    <row r="58" spans="2:12" s="12" customFormat="1" ht="15" customHeight="1">
      <c r="B58" s="22"/>
      <c r="C58" s="124" t="s">
        <v>5</v>
      </c>
      <c r="D58" s="7" t="s">
        <v>68</v>
      </c>
      <c r="E58" s="8">
        <v>30</v>
      </c>
      <c r="F58" s="9" t="s">
        <v>6</v>
      </c>
      <c r="G58" s="42"/>
      <c r="H58" s="70">
        <f t="shared" si="33"/>
        <v>0</v>
      </c>
      <c r="I58" s="41"/>
      <c r="J58" s="43">
        <f t="shared" si="34"/>
        <v>0</v>
      </c>
    </row>
    <row r="59" spans="2:12" s="12" customFormat="1" ht="15" customHeight="1">
      <c r="B59" s="22"/>
      <c r="C59" s="124" t="s">
        <v>5</v>
      </c>
      <c r="D59" s="7" t="s">
        <v>79</v>
      </c>
      <c r="E59" s="8">
        <v>30</v>
      </c>
      <c r="F59" s="9" t="s">
        <v>6</v>
      </c>
      <c r="G59" s="42"/>
      <c r="H59" s="70">
        <f t="shared" si="33"/>
        <v>0</v>
      </c>
      <c r="I59" s="41"/>
      <c r="J59" s="43">
        <f t="shared" si="34"/>
        <v>0</v>
      </c>
    </row>
    <row r="60" spans="2:12" ht="15" customHeight="1" thickBot="1">
      <c r="B60" s="97"/>
      <c r="C60" s="116" t="s">
        <v>5</v>
      </c>
      <c r="D60" s="98" t="s">
        <v>31</v>
      </c>
      <c r="E60" s="99">
        <v>30</v>
      </c>
      <c r="F60" s="100" t="s">
        <v>6</v>
      </c>
      <c r="G60" s="101"/>
      <c r="H60" s="102">
        <f t="shared" si="33"/>
        <v>0</v>
      </c>
      <c r="I60" s="101"/>
      <c r="J60" s="103">
        <f t="shared" si="34"/>
        <v>0</v>
      </c>
    </row>
    <row r="61" spans="2:12" ht="15" customHeight="1">
      <c r="B61" s="130"/>
      <c r="C61" s="131"/>
      <c r="D61" s="132"/>
      <c r="E61" s="133"/>
      <c r="F61" s="134"/>
      <c r="G61" s="135"/>
      <c r="H61" s="135"/>
      <c r="I61" s="135"/>
      <c r="J61" s="136"/>
    </row>
    <row r="62" spans="2:12" s="83" customFormat="1" ht="21" customHeight="1">
      <c r="B62" s="91" t="s">
        <v>89</v>
      </c>
      <c r="C62" s="125"/>
      <c r="D62" s="145" t="s">
        <v>23</v>
      </c>
      <c r="E62" s="145"/>
      <c r="F62" s="145"/>
      <c r="G62" s="82"/>
      <c r="H62" s="82">
        <f>SUM(H63:H73)</f>
        <v>0</v>
      </c>
      <c r="I62" s="82"/>
      <c r="J62" s="92">
        <f>SUM(J63:J73)</f>
        <v>0</v>
      </c>
      <c r="L62" s="110">
        <f>J62+H62</f>
        <v>0</v>
      </c>
    </row>
    <row r="63" spans="2:12" s="12" customFormat="1" ht="24.75" customHeight="1">
      <c r="B63" s="71"/>
      <c r="C63" s="112" t="s">
        <v>69</v>
      </c>
      <c r="D63" s="72" t="s">
        <v>70</v>
      </c>
      <c r="E63" s="73">
        <v>1</v>
      </c>
      <c r="F63" s="74" t="s">
        <v>6</v>
      </c>
      <c r="G63" s="76"/>
      <c r="H63" s="78">
        <f t="shared" ref="H63" si="37">E63*G63</f>
        <v>0</v>
      </c>
      <c r="I63" s="75"/>
      <c r="J63" s="77">
        <f t="shared" ref="J63" si="38">E63*I63</f>
        <v>0</v>
      </c>
    </row>
    <row r="64" spans="2:12" s="12" customFormat="1" ht="24.75" customHeight="1">
      <c r="B64" s="22"/>
      <c r="C64" s="129" t="s">
        <v>73</v>
      </c>
      <c r="D64" s="7" t="s">
        <v>71</v>
      </c>
      <c r="E64" s="8">
        <v>1</v>
      </c>
      <c r="F64" s="9" t="s">
        <v>6</v>
      </c>
      <c r="G64" s="42"/>
      <c r="H64" s="70">
        <f t="shared" ref="H64" si="39">E64*G64</f>
        <v>0</v>
      </c>
      <c r="I64" s="41"/>
      <c r="J64" s="43">
        <f t="shared" ref="J64" si="40">E64*I64</f>
        <v>0</v>
      </c>
    </row>
    <row r="65" spans="1:10" s="12" customFormat="1" ht="35.25" customHeight="1">
      <c r="B65" s="22"/>
      <c r="C65" s="124" t="s">
        <v>5</v>
      </c>
      <c r="D65" s="7" t="s">
        <v>72</v>
      </c>
      <c r="E65" s="8">
        <v>1</v>
      </c>
      <c r="F65" s="9" t="s">
        <v>6</v>
      </c>
      <c r="G65" s="42"/>
      <c r="H65" s="70">
        <f t="shared" ref="H65:H71" si="41">E65*G65</f>
        <v>0</v>
      </c>
      <c r="I65" s="41"/>
      <c r="J65" s="43">
        <f t="shared" ref="J65:J72" si="42">E65*I65</f>
        <v>0</v>
      </c>
    </row>
    <row r="66" spans="1:10" s="12" customFormat="1" ht="24.75" customHeight="1">
      <c r="B66" s="22"/>
      <c r="C66" s="124" t="s">
        <v>74</v>
      </c>
      <c r="D66" s="7" t="s">
        <v>86</v>
      </c>
      <c r="E66" s="8">
        <v>2</v>
      </c>
      <c r="F66" s="9" t="s">
        <v>6</v>
      </c>
      <c r="G66" s="42"/>
      <c r="H66" s="70">
        <f t="shared" si="41"/>
        <v>0</v>
      </c>
      <c r="I66" s="41"/>
      <c r="J66" s="43">
        <f t="shared" si="42"/>
        <v>0</v>
      </c>
    </row>
    <row r="67" spans="1:10" s="12" customFormat="1" ht="23.25" customHeight="1">
      <c r="B67" s="22"/>
      <c r="C67" s="124" t="s">
        <v>5</v>
      </c>
      <c r="D67" s="7" t="s">
        <v>87</v>
      </c>
      <c r="E67" s="8">
        <v>2</v>
      </c>
      <c r="F67" s="9" t="s">
        <v>6</v>
      </c>
      <c r="G67" s="42"/>
      <c r="H67" s="70">
        <f t="shared" si="41"/>
        <v>0</v>
      </c>
      <c r="I67" s="41"/>
      <c r="J67" s="43">
        <f t="shared" si="42"/>
        <v>0</v>
      </c>
    </row>
    <row r="68" spans="1:10" s="12" customFormat="1" ht="15" customHeight="1">
      <c r="B68" s="22"/>
      <c r="C68" s="124" t="s">
        <v>5</v>
      </c>
      <c r="D68" s="7" t="s">
        <v>27</v>
      </c>
      <c r="E68" s="8">
        <v>2</v>
      </c>
      <c r="F68" s="9" t="s">
        <v>6</v>
      </c>
      <c r="G68" s="42"/>
      <c r="H68" s="70">
        <f t="shared" si="41"/>
        <v>0</v>
      </c>
      <c r="I68" s="41"/>
      <c r="J68" s="43">
        <f t="shared" si="42"/>
        <v>0</v>
      </c>
    </row>
    <row r="69" spans="1:10" s="12" customFormat="1" ht="23.25" customHeight="1">
      <c r="B69" s="22"/>
      <c r="C69" s="124" t="s">
        <v>75</v>
      </c>
      <c r="D69" s="7" t="s">
        <v>77</v>
      </c>
      <c r="E69" s="8">
        <v>1</v>
      </c>
      <c r="F69" s="9" t="s">
        <v>6</v>
      </c>
      <c r="G69" s="42"/>
      <c r="H69" s="70">
        <f t="shared" si="41"/>
        <v>0</v>
      </c>
      <c r="I69" s="41"/>
      <c r="J69" s="43">
        <f t="shared" si="42"/>
        <v>0</v>
      </c>
    </row>
    <row r="70" spans="1:10" s="12" customFormat="1" ht="48" customHeight="1">
      <c r="A70" s="106"/>
      <c r="B70" s="22"/>
      <c r="C70" s="129" t="s">
        <v>88</v>
      </c>
      <c r="D70" s="7" t="s">
        <v>76</v>
      </c>
      <c r="E70" s="8">
        <v>1</v>
      </c>
      <c r="F70" s="9" t="s">
        <v>6</v>
      </c>
      <c r="G70" s="42"/>
      <c r="H70" s="70">
        <f t="shared" si="41"/>
        <v>0</v>
      </c>
      <c r="I70" s="41"/>
      <c r="J70" s="43">
        <f t="shared" si="42"/>
        <v>0</v>
      </c>
    </row>
    <row r="71" spans="1:10" s="12" customFormat="1" ht="15" customHeight="1">
      <c r="B71" s="22"/>
      <c r="C71" s="124" t="s">
        <v>5</v>
      </c>
      <c r="D71" s="7" t="s">
        <v>78</v>
      </c>
      <c r="E71" s="8">
        <v>1</v>
      </c>
      <c r="F71" s="9" t="s">
        <v>6</v>
      </c>
      <c r="G71" s="42"/>
      <c r="H71" s="70">
        <f t="shared" si="41"/>
        <v>0</v>
      </c>
      <c r="I71" s="41"/>
      <c r="J71" s="43">
        <f t="shared" si="42"/>
        <v>0</v>
      </c>
    </row>
    <row r="72" spans="1:10" ht="15" customHeight="1" thickBot="1">
      <c r="B72" s="97"/>
      <c r="C72" s="116" t="s">
        <v>5</v>
      </c>
      <c r="D72" s="98" t="s">
        <v>31</v>
      </c>
      <c r="E72" s="99">
        <v>1</v>
      </c>
      <c r="F72" s="100" t="s">
        <v>6</v>
      </c>
      <c r="G72" s="101"/>
      <c r="H72" s="102">
        <f t="shared" ref="H72" si="43">E72*G72</f>
        <v>0</v>
      </c>
      <c r="I72" s="101"/>
      <c r="J72" s="103">
        <f t="shared" si="42"/>
        <v>0</v>
      </c>
    </row>
    <row r="73" spans="1:10" ht="15" customHeight="1">
      <c r="B73" s="90"/>
      <c r="C73" s="122"/>
      <c r="D73" s="84"/>
      <c r="E73" s="85"/>
      <c r="F73" s="86"/>
      <c r="G73" s="87"/>
      <c r="H73" s="87"/>
      <c r="I73" s="87"/>
      <c r="J73" s="44"/>
    </row>
    <row r="74" spans="1:10" ht="15">
      <c r="B74" s="31"/>
      <c r="C74" s="126"/>
      <c r="D74" s="24"/>
      <c r="E74" s="55" t="s">
        <v>13</v>
      </c>
      <c r="F74" s="56"/>
      <c r="G74" s="57"/>
      <c r="H74" s="47">
        <f>H14+H20+H31+H38+H46+H54+H62</f>
        <v>0</v>
      </c>
      <c r="I74" s="58"/>
      <c r="J74" s="68">
        <f>J14+J20+J31+J38+J46+J54+J62</f>
        <v>0</v>
      </c>
    </row>
    <row r="75" spans="1:10" ht="15">
      <c r="B75" s="31"/>
      <c r="C75" s="126"/>
      <c r="D75" s="24"/>
      <c r="E75" s="64" t="s">
        <v>14</v>
      </c>
      <c r="F75" s="65">
        <v>0.21</v>
      </c>
      <c r="G75" s="60"/>
      <c r="H75" s="60">
        <f>H74*F75</f>
        <v>0</v>
      </c>
      <c r="I75" s="60"/>
      <c r="J75" s="69">
        <f>J74*F75</f>
        <v>0</v>
      </c>
    </row>
    <row r="76" spans="1:10" ht="15">
      <c r="B76" s="31"/>
      <c r="C76" s="126"/>
      <c r="D76" s="24"/>
      <c r="E76" s="59" t="s">
        <v>15</v>
      </c>
      <c r="F76" s="56"/>
      <c r="G76" s="60"/>
      <c r="H76" s="140">
        <f>H75+H74</f>
        <v>0</v>
      </c>
      <c r="I76" s="140"/>
      <c r="J76" s="141">
        <f>J75+J74</f>
        <v>0</v>
      </c>
    </row>
    <row r="77" spans="1:10" ht="10.5" customHeight="1">
      <c r="B77" s="31"/>
      <c r="C77" s="126"/>
      <c r="D77" s="24"/>
      <c r="E77" s="24"/>
      <c r="F77" s="24"/>
      <c r="G77" s="45"/>
      <c r="H77" s="45"/>
      <c r="I77" s="45"/>
      <c r="J77" s="46"/>
    </row>
    <row r="78" spans="1:10" ht="18.75">
      <c r="B78" s="31"/>
      <c r="C78" s="126"/>
      <c r="D78" s="24"/>
      <c r="E78" s="61" t="s">
        <v>96</v>
      </c>
      <c r="F78" s="48"/>
      <c r="G78" s="49"/>
      <c r="H78" s="148">
        <f>H74+J74</f>
        <v>0</v>
      </c>
      <c r="I78" s="148"/>
      <c r="J78" s="149"/>
    </row>
    <row r="79" spans="1:10" ht="15.75">
      <c r="B79" s="31"/>
      <c r="C79" s="126"/>
      <c r="D79" s="24"/>
      <c r="E79" s="52" t="s">
        <v>14</v>
      </c>
      <c r="F79" s="53">
        <v>0.21</v>
      </c>
      <c r="G79" s="54"/>
      <c r="H79" s="150">
        <f>H75+J75</f>
        <v>0</v>
      </c>
      <c r="I79" s="150"/>
      <c r="J79" s="151"/>
    </row>
    <row r="80" spans="1:10" ht="18.75">
      <c r="B80" s="31"/>
      <c r="C80" s="126"/>
      <c r="D80" s="24"/>
      <c r="E80" s="62" t="s">
        <v>95</v>
      </c>
      <c r="F80" s="50"/>
      <c r="G80" s="51"/>
      <c r="H80" s="143">
        <f>H76+J76</f>
        <v>0</v>
      </c>
      <c r="I80" s="143"/>
      <c r="J80" s="144"/>
    </row>
    <row r="81" spans="2:10" ht="13.5" thickBot="1">
      <c r="B81" s="32"/>
      <c r="C81" s="127"/>
      <c r="D81" s="33"/>
      <c r="E81" s="33"/>
      <c r="F81" s="33"/>
      <c r="G81" s="34"/>
      <c r="H81" s="34"/>
      <c r="I81" s="34"/>
      <c r="J81" s="35"/>
    </row>
    <row r="84" spans="2:10">
      <c r="I84" s="105"/>
    </row>
    <row r="86" spans="2:10">
      <c r="I86" s="147"/>
      <c r="J86" s="147"/>
    </row>
  </sheetData>
  <mergeCells count="15">
    <mergeCell ref="I11:J11"/>
    <mergeCell ref="C11:D11"/>
    <mergeCell ref="D38:F38"/>
    <mergeCell ref="D31:F31"/>
    <mergeCell ref="G11:H11"/>
    <mergeCell ref="D20:G20"/>
    <mergeCell ref="D14:G14"/>
    <mergeCell ref="D13:I13"/>
    <mergeCell ref="H80:J80"/>
    <mergeCell ref="D54:F54"/>
    <mergeCell ref="D62:F62"/>
    <mergeCell ref="D46:G46"/>
    <mergeCell ref="I86:J86"/>
    <mergeCell ref="H78:J78"/>
    <mergeCell ref="H79:J79"/>
  </mergeCells>
  <phoneticPr fontId="0" type="noConversion"/>
  <pageMargins left="0.70866141732283472" right="0.70866141732283472" top="0.19685039370078741" bottom="0.19685039370078741" header="0.51181102362204722" footer="0.51181102362204722"/>
  <pageSetup paperSize="8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2013-05-14T18:52:23Z</dcterms:created>
  <dcterms:modified xsi:type="dcterms:W3CDTF">2014-01-20T08:06:42Z</dcterms:modified>
</cp:coreProperties>
</file>